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смета 2016 (с НДС)" sheetId="1" r:id="rId1"/>
  </sheets>
  <definedNames>
    <definedName name="_xlnm.Print_Area" localSheetId="0">'смета 2016 (с НДС)'!$A$1:$C$54</definedName>
  </definedNames>
  <calcPr fullCalcOnLoad="1"/>
</workbook>
</file>

<file path=xl/sharedStrings.xml><?xml version="1.0" encoding="utf-8"?>
<sst xmlns="http://schemas.openxmlformats.org/spreadsheetml/2006/main" count="55" uniqueCount="55">
  <si>
    <t xml:space="preserve">                                                                                                                           "Утверждаю"</t>
  </si>
  <si>
    <t xml:space="preserve">                                                                                                                             Ректор МАрхИ</t>
  </si>
  <si>
    <t>___________ Д.О. Швидковский</t>
  </si>
  <si>
    <r>
      <rPr>
        <b/>
        <sz val="11"/>
        <color indexed="17"/>
        <rFont val="Arial Cyr"/>
        <family val="2"/>
      </rPr>
      <t xml:space="preserve">"_____"________________ </t>
    </r>
    <r>
      <rPr>
        <b/>
        <u val="single"/>
        <sz val="11"/>
        <color indexed="17"/>
        <rFont val="Arial Cyr"/>
        <family val="2"/>
      </rPr>
      <t>2016г.</t>
    </r>
  </si>
  <si>
    <r>
      <rPr>
        <b/>
        <u val="single"/>
        <sz val="14"/>
        <rFont val="Arial Cyr"/>
        <family val="2"/>
      </rPr>
      <t>Смета</t>
    </r>
    <r>
      <rPr>
        <b/>
        <sz val="14"/>
        <rFont val="Arial Cyr"/>
        <family val="2"/>
      </rPr>
      <t xml:space="preserve"> доходов и расходов за период  </t>
    </r>
    <r>
      <rPr>
        <b/>
        <u val="single"/>
        <sz val="14"/>
        <rFont val="Arial Cyr"/>
        <family val="2"/>
      </rPr>
      <t>01.01.2016 по 31.12.2016</t>
    </r>
  </si>
  <si>
    <t>ФГБОУ ВО "Московский архитектурный институт (государственная академия)"</t>
  </si>
  <si>
    <t>наименование структурного подразделения</t>
  </si>
  <si>
    <r>
      <rPr>
        <u val="single"/>
        <sz val="10"/>
        <rFont val="Arial Cyr"/>
        <family val="2"/>
      </rPr>
      <t xml:space="preserve">Единицы измерения: </t>
    </r>
    <r>
      <rPr>
        <b/>
        <u val="single"/>
        <sz val="10"/>
        <rFont val="Arial Cyr"/>
        <family val="2"/>
      </rPr>
      <t>руб.</t>
    </r>
  </si>
  <si>
    <t>Наименование предметных статей</t>
  </si>
  <si>
    <t>КОСГУ</t>
  </si>
  <si>
    <r>
      <rPr>
        <b/>
        <sz val="10"/>
        <rFont val="Arial Cyr"/>
        <family val="2"/>
      </rPr>
      <t xml:space="preserve">План </t>
    </r>
    <r>
      <rPr>
        <b/>
        <i/>
        <sz val="10"/>
        <rFont val="Arial Cyr"/>
        <family val="2"/>
      </rPr>
      <t xml:space="preserve">(период                                       с </t>
    </r>
    <r>
      <rPr>
        <b/>
        <i/>
        <u val="single"/>
        <sz val="10"/>
        <rFont val="Arial Cyr"/>
        <family val="2"/>
      </rPr>
      <t xml:space="preserve">01.01.2016 </t>
    </r>
    <r>
      <rPr>
        <b/>
        <i/>
        <sz val="10"/>
        <rFont val="Arial Cyr"/>
        <family val="2"/>
      </rPr>
      <t xml:space="preserve">по </t>
    </r>
    <r>
      <rPr>
        <b/>
        <i/>
        <u val="single"/>
        <sz val="10"/>
        <rFont val="Arial Cyr"/>
        <family val="2"/>
      </rPr>
      <t>31.12.2016</t>
    </r>
    <r>
      <rPr>
        <b/>
        <i/>
        <sz val="10"/>
        <rFont val="Arial Cyr"/>
        <family val="2"/>
      </rPr>
      <t>)</t>
    </r>
  </si>
  <si>
    <r>
      <rPr>
        <b/>
        <sz val="10"/>
        <rFont val="Arial Cyr"/>
        <family val="2"/>
      </rPr>
      <t xml:space="preserve">Фактическое исполнение </t>
    </r>
    <r>
      <rPr>
        <b/>
        <sz val="10"/>
        <color indexed="53"/>
        <rFont val="Arial Cyr"/>
        <family val="2"/>
      </rPr>
      <t xml:space="preserve">(с учетом налогового кодекса) </t>
    </r>
    <r>
      <rPr>
        <i/>
        <sz val="10"/>
        <rFont val="Arial Cyr"/>
        <family val="2"/>
      </rPr>
      <t>на …….</t>
    </r>
  </si>
  <si>
    <r>
      <rPr>
        <b/>
        <sz val="10"/>
        <rFont val="Arial"/>
        <family val="2"/>
      </rPr>
      <t xml:space="preserve">Фактические расходы по расчетному счету </t>
    </r>
    <r>
      <rPr>
        <b/>
        <sz val="10"/>
        <color indexed="53"/>
        <rFont val="Arial"/>
        <family val="2"/>
      </rPr>
      <t xml:space="preserve">(по кассе) </t>
    </r>
    <r>
      <rPr>
        <i/>
        <sz val="10"/>
        <rFont val="Arial"/>
        <family val="2"/>
      </rPr>
      <t>на …...</t>
    </r>
  </si>
  <si>
    <r>
      <rPr>
        <sz val="11"/>
        <rFont val="Arial Cyr"/>
        <family val="2"/>
      </rPr>
      <t>ДОХОДЫ, всего</t>
    </r>
    <r>
      <rPr>
        <sz val="10"/>
        <rFont val="Arial Cyr"/>
        <family val="2"/>
      </rPr>
      <t xml:space="preserve"> </t>
    </r>
    <r>
      <rPr>
        <sz val="11"/>
        <rFont val="Arial Cyr"/>
        <family val="2"/>
      </rPr>
      <t>за указанный период, с учетом НДС (18%)</t>
    </r>
  </si>
  <si>
    <t>ДОХОДЫ без НДС, всего к распределению</t>
  </si>
  <si>
    <r>
      <rPr>
        <b/>
        <sz val="11"/>
        <rFont val="Arial Cyr"/>
        <family val="2"/>
      </rPr>
      <t xml:space="preserve">РАСХОДЫ, всего </t>
    </r>
    <r>
      <rPr>
        <b/>
        <vertAlign val="superscript"/>
        <sz val="11"/>
        <rFont val="Arial Cyr"/>
        <family val="2"/>
      </rPr>
      <t>*(1)</t>
    </r>
  </si>
  <si>
    <t>в том числе по видам расходов:</t>
  </si>
  <si>
    <t>Заработная плата, всего:</t>
  </si>
  <si>
    <t>-заработная плата ППС</t>
  </si>
  <si>
    <t>-заработная плата АУП и вспомогательного персонала</t>
  </si>
  <si>
    <r>
      <rPr>
        <sz val="10"/>
        <rFont val="Arial Cyr"/>
        <family val="2"/>
      </rPr>
      <t xml:space="preserve">Начисления на оплату труда, (30.2%)* </t>
    </r>
    <r>
      <rPr>
        <vertAlign val="superscript"/>
        <sz val="10"/>
        <rFont val="Arial Cyr"/>
        <family val="2"/>
      </rPr>
      <t>(1)</t>
    </r>
  </si>
  <si>
    <r>
      <rPr>
        <sz val="10"/>
        <rFont val="Arial Cyr"/>
        <family val="2"/>
      </rPr>
      <t xml:space="preserve">Отпускные штатных сотрудников в периоде </t>
    </r>
    <r>
      <rPr>
        <b/>
        <u val="single"/>
        <sz val="10"/>
        <rFont val="Arial Cyr"/>
        <family val="2"/>
      </rPr>
      <t>01.01.2016 по 31.12.2016</t>
    </r>
  </si>
  <si>
    <r>
      <rPr>
        <sz val="10"/>
        <rFont val="Arial Cyr"/>
        <family val="2"/>
      </rPr>
      <t xml:space="preserve">Начисления на оплату труда для отпускных штатных сотрудников в периоде  </t>
    </r>
    <r>
      <rPr>
        <b/>
        <u val="single"/>
        <sz val="10"/>
        <rFont val="Arial Cyr"/>
        <family val="2"/>
      </rPr>
      <t>01.01.2016 по 31.12.2016, (30.2%)*</t>
    </r>
    <r>
      <rPr>
        <b/>
        <u val="single"/>
        <vertAlign val="superscript"/>
        <sz val="10"/>
        <rFont val="Arial Cyr"/>
        <family val="2"/>
      </rPr>
      <t>(2)</t>
    </r>
  </si>
  <si>
    <r>
      <rPr>
        <sz val="10"/>
        <rFont val="Arial Cyr"/>
        <family val="2"/>
      </rPr>
      <t xml:space="preserve">Материальная помощь и выплаты социального характера </t>
    </r>
    <r>
      <rPr>
        <i/>
        <sz val="10"/>
        <rFont val="Arial Cyr"/>
        <family val="2"/>
      </rPr>
      <t>(при наличии прибыли)</t>
    </r>
  </si>
  <si>
    <t>Услуги связи</t>
  </si>
  <si>
    <t>Транспортные услуги</t>
  </si>
  <si>
    <r>
      <rPr>
        <sz val="10"/>
        <rFont val="Arial Cyr"/>
        <family val="2"/>
      </rPr>
      <t xml:space="preserve">Услуги по содержанию имущества </t>
    </r>
    <r>
      <rPr>
        <i/>
        <sz val="10"/>
        <rFont val="Arial Cyr"/>
        <family val="2"/>
      </rPr>
      <t>(в т.ч. ремонт помещений и оборудования)</t>
    </r>
  </si>
  <si>
    <t>Заработная плата по Договорам Подряда</t>
  </si>
  <si>
    <r>
      <rPr>
        <sz val="10"/>
        <color indexed="14"/>
        <rFont val="Arial Cyr"/>
        <family val="2"/>
      </rPr>
      <t>Начисления на оплату труда</t>
    </r>
    <r>
      <rPr>
        <i/>
        <sz val="10"/>
        <color indexed="14"/>
        <rFont val="Arial Cyr"/>
        <family val="2"/>
      </rPr>
      <t xml:space="preserve"> по договорам подряда(26,2%)</t>
    </r>
  </si>
  <si>
    <r>
      <rPr>
        <sz val="10"/>
        <rFont val="Arial Cyr"/>
        <family val="2"/>
      </rPr>
      <t>Прочие услуги</t>
    </r>
    <r>
      <rPr>
        <i/>
        <sz val="10"/>
        <rFont val="Arial Cyr"/>
        <family val="2"/>
      </rPr>
      <t xml:space="preserve"> (редакц.-издат.услуги, копирование материалов, рекламно-информац.услуги, выставки, экскурсии)</t>
    </r>
  </si>
  <si>
    <t xml:space="preserve">Прочие расходы </t>
  </si>
  <si>
    <t>Командировочные расходы всего, в том числе:</t>
  </si>
  <si>
    <t>-суточные</t>
  </si>
  <si>
    <t>-проезд (ж/д, авиабилеты)</t>
  </si>
  <si>
    <t>-проживание, страховка, виза</t>
  </si>
  <si>
    <t>-Оргвзнос</t>
  </si>
  <si>
    <t>Увеличение стоимости основных средств (оборудование сроком использования боле 12 месяцев)</t>
  </si>
  <si>
    <t xml:space="preserve"> - в т.ч. стоимостью более 40 000 руб. за единицу</t>
  </si>
  <si>
    <t>Увеличение стоимости материальных запасов (цена за единицу до 1000 руб., срок использования до 12 месяцев)</t>
  </si>
  <si>
    <t>Отчисления в централизованный фонд МАРХИ (_____%)</t>
  </si>
  <si>
    <t>Налог на прибыль (24%)</t>
  </si>
  <si>
    <t xml:space="preserve">       Остаток денежных средств:                                                                        "+" прибыль; "-" убыток             </t>
  </si>
  <si>
    <r>
      <rPr>
        <i/>
        <sz val="10"/>
        <rFont val="Arial Cyr"/>
        <family val="2"/>
      </rPr>
      <t>*</t>
    </r>
    <r>
      <rPr>
        <i/>
        <vertAlign val="superscript"/>
        <sz val="10"/>
        <rFont val="Arial Cyr"/>
        <family val="2"/>
      </rPr>
      <t>(1)</t>
    </r>
    <r>
      <rPr>
        <i/>
        <sz val="10"/>
        <rFont val="Arial Cyr"/>
        <family val="2"/>
      </rPr>
      <t xml:space="preserve"> расходы всего равны доходам без НДС</t>
    </r>
  </si>
  <si>
    <r>
      <rPr>
        <i/>
        <sz val="10"/>
        <rFont val="Arial Cyr"/>
        <family val="2"/>
      </rPr>
      <t>*</t>
    </r>
    <r>
      <rPr>
        <i/>
        <vertAlign val="superscript"/>
        <sz val="10"/>
        <rFont val="Arial Cyr"/>
        <family val="2"/>
      </rPr>
      <t>(2)</t>
    </r>
    <r>
      <rPr>
        <i/>
        <sz val="10"/>
        <rFont val="Arial Cyr"/>
        <family val="2"/>
      </rPr>
      <t xml:space="preserve"> по сообщению пр-ва РФ, процент начислений на оплату труда</t>
    </r>
    <r>
      <rPr>
        <i/>
        <vertAlign val="superscript"/>
        <sz val="10"/>
        <rFont val="Arial Cyr"/>
        <family val="2"/>
      </rPr>
      <t xml:space="preserve"> </t>
    </r>
    <r>
      <rPr>
        <i/>
        <sz val="10"/>
        <rFont val="Arial Cyr"/>
        <family val="2"/>
      </rPr>
      <t>(30.2%) в 2013</t>
    </r>
  </si>
  <si>
    <r>
      <rPr>
        <i/>
        <sz val="10"/>
        <rFont val="Arial Cyr"/>
        <family val="2"/>
      </rPr>
      <t>*</t>
    </r>
    <r>
      <rPr>
        <i/>
        <vertAlign val="superscript"/>
        <sz val="10"/>
        <rFont val="Arial Cyr"/>
        <family val="2"/>
      </rPr>
      <t>(3)</t>
    </r>
    <r>
      <rPr>
        <i/>
        <sz val="10"/>
        <rFont val="Arial Cyr"/>
        <family val="2"/>
      </rPr>
      <t xml:space="preserve"> налог на прибыль 20%</t>
    </r>
  </si>
  <si>
    <t>Руководитель структурного подразделения           ____________________</t>
  </si>
  <si>
    <r>
      <rPr>
        <sz val="12"/>
        <rFont val="Arial Cyr"/>
        <family val="2"/>
      </rPr>
      <t xml:space="preserve">                                                                                                 </t>
    </r>
    <r>
      <rPr>
        <vertAlign val="superscript"/>
        <sz val="12"/>
        <rFont val="Arial Cyr"/>
        <family val="2"/>
      </rPr>
      <t xml:space="preserve">   подпись</t>
    </r>
  </si>
  <si>
    <t>ФИО</t>
  </si>
  <si>
    <t>Начальник УЭФ                                                     ____________________</t>
  </si>
  <si>
    <t>Житник Е.Е.</t>
  </si>
  <si>
    <r>
      <rPr>
        <sz val="12"/>
        <rFont val="Arial Cyr"/>
        <family val="2"/>
      </rPr>
      <t xml:space="preserve">                                                                                                    </t>
    </r>
    <r>
      <rPr>
        <vertAlign val="superscript"/>
        <sz val="12"/>
        <rFont val="Arial Cyr"/>
        <family val="2"/>
      </rPr>
      <t>подпись</t>
    </r>
  </si>
  <si>
    <r>
      <rPr>
        <sz val="12"/>
        <rFont val="Arial Cyr"/>
        <family val="2"/>
      </rPr>
      <t xml:space="preserve">                    </t>
    </r>
    <r>
      <rPr>
        <vertAlign val="superscript"/>
        <sz val="12"/>
        <rFont val="Arial Cyr"/>
        <family val="2"/>
      </rPr>
      <t xml:space="preserve"> ФИО</t>
    </r>
  </si>
  <si>
    <t>Дата составления</t>
  </si>
  <si>
    <r>
      <rPr>
        <i/>
        <sz val="11"/>
        <rFont val="Arial Cyr"/>
        <family val="2"/>
      </rPr>
      <t>"</t>
    </r>
    <r>
      <rPr>
        <i/>
        <u val="single"/>
        <sz val="11"/>
        <rFont val="Arial Cyr"/>
        <family val="2"/>
      </rPr>
      <t xml:space="preserve">   </t>
    </r>
    <r>
      <rPr>
        <i/>
        <sz val="11"/>
        <rFont val="Arial Cyr"/>
        <family val="2"/>
      </rPr>
      <t xml:space="preserve"> "  </t>
    </r>
    <r>
      <rPr>
        <i/>
        <u val="single"/>
        <sz val="11"/>
        <rFont val="Arial Cyr"/>
        <family val="2"/>
      </rPr>
      <t xml:space="preserve">               </t>
    </r>
    <r>
      <rPr>
        <i/>
        <sz val="11"/>
        <rFont val="Arial Cyr"/>
        <family val="2"/>
      </rPr>
      <t xml:space="preserve"> " 2016 г.</t>
    </r>
  </si>
  <si>
    <t xml:space="preserve">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</si>
</sst>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_р_._-;\-* #,##0.00_р_._-;_-* \-??_р_._-;_-@_-"/>
    <numFmt numFmtId="166" formatCode="#,##0"/>
    <numFmt numFmtId="167" formatCode="#,##0.00"/>
    <numFmt numFmtId="168" formatCode="0%"/>
    <numFmt numFmtId="169" formatCode="@"/>
    <numFmt numFmtId="170" formatCode="#,##0.00;\-#,##0.00"/>
  </numFmts>
  <fonts count="41">
    <font>
      <sz val="10"/>
      <name val="Arial Cyr"/>
      <family val="2"/>
    </font>
    <font>
      <sz val="10"/>
      <name val="Arial"/>
      <family val="0"/>
    </font>
    <font>
      <b/>
      <sz val="12"/>
      <color indexed="17"/>
      <name val="Arial Cyr"/>
      <family val="2"/>
    </font>
    <font>
      <b/>
      <sz val="11"/>
      <color indexed="17"/>
      <name val="Arial Cyr"/>
      <family val="2"/>
    </font>
    <font>
      <b/>
      <u val="single"/>
      <sz val="11"/>
      <color indexed="17"/>
      <name val="Arial Cyr"/>
      <family val="2"/>
    </font>
    <font>
      <b/>
      <u val="single"/>
      <sz val="14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4"/>
      <color indexed="17"/>
      <name val="Arial Cyr"/>
      <family val="2"/>
    </font>
    <font>
      <b/>
      <vertAlign val="superscript"/>
      <sz val="11"/>
      <name val="Arial Cyr"/>
      <family val="2"/>
    </font>
    <font>
      <sz val="8"/>
      <name val="Arial Cyr"/>
      <family val="2"/>
    </font>
    <font>
      <u val="single"/>
      <sz val="10"/>
      <name val="Arial Cyr"/>
      <family val="2"/>
    </font>
    <font>
      <b/>
      <u val="single"/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sz val="10"/>
      <color indexed="53"/>
      <name val="Arial Cyr"/>
      <family val="2"/>
    </font>
    <font>
      <i/>
      <sz val="10"/>
      <name val="Arial Cyr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i/>
      <sz val="10"/>
      <name val="Arial"/>
      <family val="2"/>
    </font>
    <font>
      <sz val="11"/>
      <name val="Arial Cyr"/>
      <family val="2"/>
    </font>
    <font>
      <b/>
      <sz val="14"/>
      <color indexed="20"/>
      <name val="Arial Cyr"/>
      <family val="2"/>
    </font>
    <font>
      <sz val="10"/>
      <color indexed="10"/>
      <name val="Arial Cyr"/>
      <family val="2"/>
    </font>
    <font>
      <b/>
      <sz val="11"/>
      <name val="Arial Cyr"/>
      <family val="2"/>
    </font>
    <font>
      <b/>
      <sz val="14"/>
      <color indexed="9"/>
      <name val="Arial Cyr"/>
      <family val="2"/>
    </font>
    <font>
      <sz val="12"/>
      <color indexed="9"/>
      <name val="Arial Cyr"/>
      <family val="2"/>
    </font>
    <font>
      <b/>
      <sz val="12"/>
      <color indexed="9"/>
      <name val="Arial Cyr"/>
      <family val="2"/>
    </font>
    <font>
      <vertAlign val="superscript"/>
      <sz val="10"/>
      <name val="Arial Cyr"/>
      <family val="2"/>
    </font>
    <font>
      <b/>
      <u val="single"/>
      <vertAlign val="superscript"/>
      <sz val="10"/>
      <name val="Arial Cyr"/>
      <family val="2"/>
    </font>
    <font>
      <sz val="10"/>
      <color indexed="14"/>
      <name val="Arial Cyr"/>
      <family val="2"/>
    </font>
    <font>
      <b/>
      <sz val="12"/>
      <color indexed="14"/>
      <name val="Arial"/>
      <family val="2"/>
    </font>
    <font>
      <b/>
      <sz val="10"/>
      <color indexed="10"/>
      <name val="Arial Cyr"/>
      <family val="2"/>
    </font>
    <font>
      <i/>
      <sz val="10"/>
      <color indexed="14"/>
      <name val="Arial Cyr"/>
      <family val="2"/>
    </font>
    <font>
      <b/>
      <sz val="12"/>
      <color indexed="14"/>
      <name val="Arial Cyr"/>
      <family val="2"/>
    </font>
    <font>
      <b/>
      <sz val="12"/>
      <name val="Arial Cyr"/>
      <family val="2"/>
    </font>
    <font>
      <i/>
      <vertAlign val="superscript"/>
      <sz val="10"/>
      <name val="Arial Cyr"/>
      <family val="2"/>
    </font>
    <font>
      <sz val="12"/>
      <name val="Arial Cyr"/>
      <family val="2"/>
    </font>
    <font>
      <vertAlign val="superscript"/>
      <sz val="12"/>
      <name val="Arial Cyr"/>
      <family val="2"/>
    </font>
    <font>
      <i/>
      <sz val="11"/>
      <name val="Arial Cyr"/>
      <family val="2"/>
    </font>
    <font>
      <i/>
      <u val="single"/>
      <sz val="11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5" fontId="0" fillId="0" borderId="0" applyFill="0" applyBorder="0" applyAlignment="0" applyProtection="0"/>
  </cellStyleXfs>
  <cellXfs count="92">
    <xf numFmtId="164" fontId="0" fillId="0" borderId="0" xfId="0" applyAlignment="1">
      <alignment/>
    </xf>
    <xf numFmtId="164" fontId="0" fillId="0" borderId="0" xfId="20">
      <alignment/>
      <protection/>
    </xf>
    <xf numFmtId="164" fontId="0" fillId="0" borderId="0" xfId="20" applyAlignment="1">
      <alignment horizontal="center"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Border="1" applyAlignment="1">
      <alignment horizontal="right"/>
      <protection/>
    </xf>
    <xf numFmtId="164" fontId="5" fillId="0" borderId="0" xfId="20" applyFont="1" applyBorder="1" applyAlignment="1">
      <alignment horizontal="center" wrapText="1"/>
      <protection/>
    </xf>
    <xf numFmtId="164" fontId="7" fillId="0" borderId="1" xfId="20" applyFont="1" applyBorder="1" applyAlignment="1">
      <alignment horizontal="center" wrapText="1"/>
      <protection/>
    </xf>
    <xf numFmtId="164" fontId="8" fillId="0" borderId="1" xfId="20" applyFont="1" applyBorder="1" applyAlignment="1">
      <alignment horizontal="center"/>
      <protection/>
    </xf>
    <xf numFmtId="164" fontId="9" fillId="0" borderId="0" xfId="20" applyFont="1" applyAlignment="1">
      <alignment horizontal="right"/>
      <protection/>
    </xf>
    <xf numFmtId="164" fontId="10" fillId="0" borderId="0" xfId="20" applyFont="1" applyBorder="1" applyAlignment="1">
      <alignment horizontal="center" wrapText="1"/>
      <protection/>
    </xf>
    <xf numFmtId="164" fontId="0" fillId="0" borderId="0" xfId="0" applyBorder="1" applyAlignment="1">
      <alignment/>
    </xf>
    <xf numFmtId="164" fontId="11" fillId="0" borderId="0" xfId="20" applyFont="1" applyAlignment="1">
      <alignment horizontal="right"/>
      <protection/>
    </xf>
    <xf numFmtId="164" fontId="13" fillId="0" borderId="2" xfId="20" applyFont="1" applyBorder="1" applyAlignment="1">
      <alignment horizontal="center" vertical="center" wrapText="1"/>
      <protection/>
    </xf>
    <xf numFmtId="164" fontId="13" fillId="0" borderId="3" xfId="20" applyFont="1" applyBorder="1" applyAlignment="1">
      <alignment horizontal="center" vertical="center"/>
      <protection/>
    </xf>
    <xf numFmtId="164" fontId="13" fillId="0" borderId="4" xfId="20" applyFont="1" applyBorder="1" applyAlignment="1">
      <alignment horizontal="center" vertical="center" wrapText="1"/>
      <protection/>
    </xf>
    <xf numFmtId="164" fontId="13" fillId="0" borderId="5" xfId="20" applyFont="1" applyBorder="1" applyAlignment="1">
      <alignment horizontal="center" vertical="center" wrapText="1"/>
      <protection/>
    </xf>
    <xf numFmtId="164" fontId="18" fillId="0" borderId="6" xfId="0" applyFont="1" applyBorder="1" applyAlignment="1">
      <alignment horizontal="center" vertical="top" wrapText="1"/>
    </xf>
    <xf numFmtId="164" fontId="21" fillId="0" borderId="7" xfId="20" applyFont="1" applyFill="1" applyBorder="1" applyAlignment="1">
      <alignment vertical="center" wrapText="1"/>
      <protection/>
    </xf>
    <xf numFmtId="164" fontId="0" fillId="0" borderId="8" xfId="20" applyFill="1" applyBorder="1" applyAlignment="1">
      <alignment vertical="center" wrapText="1"/>
      <protection/>
    </xf>
    <xf numFmtId="166" fontId="22" fillId="0" borderId="9" xfId="21" applyNumberFormat="1" applyFont="1" applyFill="1" applyBorder="1" applyAlignment="1" applyProtection="1">
      <alignment horizontal="center" vertical="center"/>
      <protection/>
    </xf>
    <xf numFmtId="165" fontId="13" fillId="0" borderId="10" xfId="21" applyFont="1" applyFill="1" applyBorder="1" applyAlignment="1" applyProtection="1">
      <alignment vertical="center"/>
      <protection/>
    </xf>
    <xf numFmtId="165" fontId="18" fillId="0" borderId="6" xfId="0" applyNumberFormat="1" applyFont="1" applyBorder="1" applyAlignment="1">
      <alignment vertical="center"/>
    </xf>
    <xf numFmtId="166" fontId="23" fillId="0" borderId="0" xfId="20" applyNumberFormat="1" applyFont="1" applyAlignment="1">
      <alignment vertical="center"/>
      <protection/>
    </xf>
    <xf numFmtId="164" fontId="0" fillId="0" borderId="0" xfId="20" applyAlignment="1">
      <alignment vertical="center"/>
      <protection/>
    </xf>
    <xf numFmtId="164" fontId="24" fillId="0" borderId="11" xfId="20" applyFont="1" applyFill="1" applyBorder="1" applyAlignment="1">
      <alignment horizontal="center" vertical="center" wrapText="1"/>
      <protection/>
    </xf>
    <xf numFmtId="164" fontId="0" fillId="0" borderId="12" xfId="20" applyFill="1" applyBorder="1" applyAlignment="1">
      <alignment vertical="center" wrapText="1"/>
      <protection/>
    </xf>
    <xf numFmtId="166" fontId="25" fillId="0" borderId="13" xfId="21" applyNumberFormat="1" applyFont="1" applyFill="1" applyBorder="1" applyAlignment="1" applyProtection="1">
      <alignment horizontal="center" vertical="center"/>
      <protection/>
    </xf>
    <xf numFmtId="164" fontId="24" fillId="0" borderId="7" xfId="20" applyFont="1" applyFill="1" applyBorder="1" applyAlignment="1">
      <alignment horizontal="center" vertical="center" wrapText="1"/>
      <protection/>
    </xf>
    <xf numFmtId="166" fontId="25" fillId="0" borderId="9" xfId="20" applyNumberFormat="1" applyFont="1" applyBorder="1" applyAlignment="1">
      <alignment horizontal="center" vertical="center"/>
      <protection/>
    </xf>
    <xf numFmtId="165" fontId="18" fillId="0" borderId="14" xfId="0" applyNumberFormat="1" applyFont="1" applyBorder="1" applyAlignment="1">
      <alignment vertical="center"/>
    </xf>
    <xf numFmtId="164" fontId="0" fillId="0" borderId="0" xfId="20" applyBorder="1" applyAlignment="1">
      <alignment vertical="center"/>
      <protection/>
    </xf>
    <xf numFmtId="166" fontId="0" fillId="0" borderId="0" xfId="20" applyNumberFormat="1" applyAlignment="1">
      <alignment vertical="center"/>
      <protection/>
    </xf>
    <xf numFmtId="164" fontId="0" fillId="0" borderId="11" xfId="20" applyFont="1" applyFill="1" applyBorder="1" applyAlignment="1">
      <alignment vertical="center" wrapText="1"/>
      <protection/>
    </xf>
    <xf numFmtId="166" fontId="26" fillId="0" borderId="13" xfId="21" applyNumberFormat="1" applyFont="1" applyFill="1" applyBorder="1" applyAlignment="1" applyProtection="1">
      <alignment horizontal="center" vertical="center"/>
      <protection/>
    </xf>
    <xf numFmtId="165" fontId="0" fillId="0" borderId="10" xfId="21" applyFont="1" applyFill="1" applyBorder="1" applyAlignment="1" applyProtection="1">
      <alignment vertical="center"/>
      <protection/>
    </xf>
    <xf numFmtId="167" fontId="18" fillId="0" borderId="14" xfId="0" applyNumberFormat="1" applyFont="1" applyBorder="1" applyAlignment="1">
      <alignment vertical="center"/>
    </xf>
    <xf numFmtId="168" fontId="13" fillId="0" borderId="0" xfId="20" applyNumberFormat="1" applyFont="1" applyBorder="1" applyAlignment="1">
      <alignment horizontal="center" vertical="center"/>
      <protection/>
    </xf>
    <xf numFmtId="164" fontId="0" fillId="0" borderId="15" xfId="20" applyFont="1" applyFill="1" applyBorder="1" applyAlignment="1">
      <alignment vertical="center" wrapText="1"/>
      <protection/>
    </xf>
    <xf numFmtId="164" fontId="0" fillId="0" borderId="6" xfId="20" applyFill="1" applyBorder="1" applyAlignment="1">
      <alignment vertical="center" wrapText="1"/>
      <protection/>
    </xf>
    <xf numFmtId="166" fontId="27" fillId="0" borderId="16" xfId="21" applyNumberFormat="1" applyFont="1" applyFill="1" applyBorder="1" applyAlignment="1" applyProtection="1">
      <alignment horizontal="center" vertical="center"/>
      <protection/>
    </xf>
    <xf numFmtId="166" fontId="0" fillId="0" borderId="0" xfId="20" applyNumberFormat="1" applyFill="1" applyBorder="1" applyAlignment="1">
      <alignment vertical="center"/>
      <protection/>
    </xf>
    <xf numFmtId="164" fontId="17" fillId="0" borderId="15" xfId="20" applyFont="1" applyFill="1" applyBorder="1" applyAlignment="1">
      <alignment vertical="center" wrapText="1"/>
      <protection/>
    </xf>
    <xf numFmtId="164" fontId="0" fillId="0" borderId="6" xfId="20" applyBorder="1" applyAlignment="1">
      <alignment horizontal="center" vertical="center"/>
      <protection/>
    </xf>
    <xf numFmtId="166" fontId="26" fillId="0" borderId="16" xfId="21" applyNumberFormat="1" applyFont="1" applyFill="1" applyBorder="1" applyAlignment="1" applyProtection="1">
      <alignment horizontal="right" vertical="center"/>
      <protection/>
    </xf>
    <xf numFmtId="165" fontId="0" fillId="0" borderId="6" xfId="0" applyNumberFormat="1" applyBorder="1" applyAlignment="1">
      <alignment vertical="center"/>
    </xf>
    <xf numFmtId="164" fontId="0" fillId="0" borderId="0" xfId="20" applyAlignment="1">
      <alignment horizontal="right" vertical="center"/>
      <protection/>
    </xf>
    <xf numFmtId="165" fontId="0" fillId="0" borderId="0" xfId="15" applyFont="1" applyFill="1" applyBorder="1" applyAlignment="1" applyProtection="1">
      <alignment vertical="center"/>
      <protection/>
    </xf>
    <xf numFmtId="164" fontId="30" fillId="2" borderId="15" xfId="20" applyFont="1" applyFill="1" applyBorder="1" applyAlignment="1">
      <alignment vertical="center" wrapText="1"/>
      <protection/>
    </xf>
    <xf numFmtId="164" fontId="30" fillId="2" borderId="6" xfId="20" applyFont="1" applyFill="1" applyBorder="1" applyAlignment="1">
      <alignment horizontal="center" vertical="center"/>
      <protection/>
    </xf>
    <xf numFmtId="166" fontId="27" fillId="2" borderId="16" xfId="21" applyNumberFormat="1" applyFont="1" applyFill="1" applyBorder="1" applyAlignment="1" applyProtection="1">
      <alignment horizontal="center" vertical="center"/>
      <protection/>
    </xf>
    <xf numFmtId="166" fontId="31" fillId="3" borderId="15" xfId="0" applyNumberFormat="1" applyFont="1" applyFill="1" applyBorder="1" applyAlignment="1">
      <alignment vertical="center"/>
    </xf>
    <xf numFmtId="166" fontId="31" fillId="3" borderId="17" xfId="0" applyNumberFormat="1" applyFont="1" applyFill="1" applyBorder="1" applyAlignment="1">
      <alignment vertical="center"/>
    </xf>
    <xf numFmtId="164" fontId="0" fillId="0" borderId="0" xfId="20" applyFill="1" applyBorder="1" applyAlignment="1">
      <alignment vertical="center"/>
      <protection/>
    </xf>
    <xf numFmtId="166" fontId="32" fillId="0" borderId="0" xfId="20" applyNumberFormat="1" applyFont="1" applyFill="1" applyBorder="1" applyAlignment="1">
      <alignment vertical="center"/>
      <protection/>
    </xf>
    <xf numFmtId="166" fontId="13" fillId="0" borderId="0" xfId="20" applyNumberFormat="1" applyFont="1" applyFill="1" applyBorder="1" applyAlignment="1">
      <alignment vertical="center"/>
      <protection/>
    </xf>
    <xf numFmtId="166" fontId="34" fillId="4" borderId="15" xfId="21" applyNumberFormat="1" applyFont="1" applyFill="1" applyBorder="1" applyAlignment="1" applyProtection="1">
      <alignment horizontal="right" vertical="center"/>
      <protection/>
    </xf>
    <xf numFmtId="166" fontId="34" fillId="4" borderId="17" xfId="21" applyNumberFormat="1" applyFont="1" applyFill="1" applyBorder="1" applyAlignment="1" applyProtection="1">
      <alignment horizontal="right" vertical="center"/>
      <protection/>
    </xf>
    <xf numFmtId="164" fontId="30" fillId="0" borderId="0" xfId="20" applyFont="1" applyBorder="1" applyAlignment="1">
      <alignment horizontal="center" vertical="center"/>
      <protection/>
    </xf>
    <xf numFmtId="164" fontId="30" fillId="0" borderId="0" xfId="20" applyFont="1" applyFill="1" applyBorder="1" applyAlignment="1">
      <alignment vertical="center"/>
      <protection/>
    </xf>
    <xf numFmtId="166" fontId="30" fillId="0" borderId="0" xfId="20" applyNumberFormat="1" applyFont="1" applyFill="1" applyBorder="1" applyAlignment="1">
      <alignment vertical="center"/>
      <protection/>
    </xf>
    <xf numFmtId="164" fontId="30" fillId="0" borderId="0" xfId="20" applyFont="1" applyAlignment="1">
      <alignment vertical="center"/>
      <protection/>
    </xf>
    <xf numFmtId="164" fontId="0" fillId="0" borderId="0" xfId="20" applyFill="1" applyAlignment="1">
      <alignment vertical="center"/>
      <protection/>
    </xf>
    <xf numFmtId="169" fontId="0" fillId="0" borderId="15" xfId="20" applyNumberFormat="1" applyFont="1" applyFill="1" applyBorder="1" applyAlignment="1">
      <alignment vertical="center" wrapText="1"/>
      <protection/>
    </xf>
    <xf numFmtId="166" fontId="26" fillId="0" borderId="16" xfId="21" applyNumberFormat="1" applyFont="1" applyFill="1" applyBorder="1" applyAlignment="1" applyProtection="1">
      <alignment horizontal="center" vertical="center"/>
      <protection/>
    </xf>
    <xf numFmtId="165" fontId="13" fillId="0" borderId="6" xfId="21" applyFont="1" applyFill="1" applyBorder="1" applyAlignment="1" applyProtection="1">
      <alignment vertical="center"/>
      <protection/>
    </xf>
    <xf numFmtId="164" fontId="0" fillId="0" borderId="18" xfId="20" applyFont="1" applyFill="1" applyBorder="1" applyAlignment="1">
      <alignment vertical="center" wrapText="1"/>
      <protection/>
    </xf>
    <xf numFmtId="164" fontId="0" fillId="0" borderId="19" xfId="20" applyBorder="1" applyAlignment="1">
      <alignment horizontal="center" vertical="center"/>
      <protection/>
    </xf>
    <xf numFmtId="166" fontId="27" fillId="0" borderId="20" xfId="21" applyNumberFormat="1" applyFont="1" applyFill="1" applyBorder="1" applyAlignment="1" applyProtection="1">
      <alignment horizontal="center" vertical="center"/>
      <protection/>
    </xf>
    <xf numFmtId="165" fontId="18" fillId="0" borderId="6" xfId="0" applyNumberFormat="1" applyFont="1" applyBorder="1" applyAlignment="1">
      <alignment vertical="center"/>
    </xf>
    <xf numFmtId="164" fontId="35" fillId="0" borderId="12" xfId="20" applyFont="1" applyBorder="1" applyAlignment="1">
      <alignment vertical="center"/>
      <protection/>
    </xf>
    <xf numFmtId="165" fontId="24" fillId="0" borderId="14" xfId="20" applyNumberFormat="1" applyFont="1" applyBorder="1" applyAlignment="1">
      <alignment vertical="center"/>
      <protection/>
    </xf>
    <xf numFmtId="165" fontId="24" fillId="0" borderId="6" xfId="21" applyFont="1" applyFill="1" applyBorder="1" applyAlignment="1" applyProtection="1">
      <alignment vertical="center"/>
      <protection/>
    </xf>
    <xf numFmtId="164" fontId="35" fillId="0" borderId="6" xfId="20" applyFont="1" applyBorder="1" applyAlignment="1">
      <alignment vertical="center" wrapText="1"/>
      <protection/>
    </xf>
    <xf numFmtId="170" fontId="24" fillId="0" borderId="6" xfId="20" applyNumberFormat="1" applyFont="1" applyBorder="1" applyAlignment="1">
      <alignment vertical="center"/>
      <protection/>
    </xf>
    <xf numFmtId="165" fontId="24" fillId="0" borderId="10" xfId="15" applyNumberFormat="1" applyFont="1" applyFill="1" applyBorder="1" applyAlignment="1" applyProtection="1">
      <alignment vertical="center" wrapText="1"/>
      <protection/>
    </xf>
    <xf numFmtId="164" fontId="0" fillId="0" borderId="0" xfId="0" applyBorder="1" applyAlignment="1">
      <alignment vertical="center" wrapText="1"/>
    </xf>
    <xf numFmtId="164" fontId="0" fillId="0" borderId="0" xfId="0" applyBorder="1" applyAlignment="1">
      <alignment vertical="center"/>
    </xf>
    <xf numFmtId="170" fontId="0" fillId="0" borderId="0" xfId="0" applyNumberFormat="1" applyBorder="1" applyAlignment="1">
      <alignment vertical="center"/>
    </xf>
    <xf numFmtId="165" fontId="24" fillId="0" borderId="0" xfId="15" applyNumberFormat="1" applyFont="1" applyFill="1" applyBorder="1" applyAlignment="1" applyProtection="1">
      <alignment vertical="center" wrapText="1"/>
      <protection/>
    </xf>
    <xf numFmtId="164" fontId="17" fillId="0" borderId="0" xfId="0" applyFont="1" applyBorder="1" applyAlignment="1">
      <alignment vertical="center"/>
    </xf>
    <xf numFmtId="164" fontId="0" fillId="0" borderId="0" xfId="20" applyAlignment="1">
      <alignment horizontal="center" vertical="center"/>
      <protection/>
    </xf>
    <xf numFmtId="164" fontId="21" fillId="0" borderId="0" xfId="20" applyFont="1" applyAlignment="1">
      <alignment/>
      <protection/>
    </xf>
    <xf numFmtId="164" fontId="13" fillId="0" borderId="0" xfId="20" applyFont="1" applyAlignment="1">
      <alignment/>
      <protection/>
    </xf>
    <xf numFmtId="164" fontId="35" fillId="0" borderId="1" xfId="20" applyFont="1" applyBorder="1" applyAlignment="1">
      <alignment horizontal="center"/>
      <protection/>
    </xf>
    <xf numFmtId="164" fontId="0" fillId="0" borderId="0" xfId="20" applyAlignment="1">
      <alignment/>
      <protection/>
    </xf>
    <xf numFmtId="164" fontId="0" fillId="0" borderId="0" xfId="20" applyAlignment="1">
      <alignment horizontal="right"/>
      <protection/>
    </xf>
    <xf numFmtId="164" fontId="37" fillId="0" borderId="0" xfId="20" applyFont="1" applyAlignment="1">
      <alignment vertical="center"/>
      <protection/>
    </xf>
    <xf numFmtId="164" fontId="38" fillId="0" borderId="0" xfId="20" applyFont="1" applyAlignment="1">
      <alignment horizontal="center" vertical="center"/>
      <protection/>
    </xf>
    <xf numFmtId="164" fontId="24" fillId="0" borderId="1" xfId="20" applyFont="1" applyBorder="1" applyAlignment="1">
      <alignment horizontal="center"/>
      <protection/>
    </xf>
    <xf numFmtId="164" fontId="37" fillId="0" borderId="0" xfId="20" applyFont="1" applyAlignment="1">
      <alignment horizontal="left" vertical="center"/>
      <protection/>
    </xf>
    <xf numFmtId="164" fontId="39" fillId="0" borderId="0" xfId="20" applyFont="1" applyFill="1" applyAlignment="1">
      <alignment horizontal="left"/>
      <protection/>
    </xf>
    <xf numFmtId="164" fontId="0" fillId="0" borderId="0" xfId="20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Смета доходов и расходов от структур" xfId="20"/>
    <cellStyle name="Финансовый_Смета доходов и расходов от структур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>
      <selection activeCell="A13" sqref="A13"/>
    </sheetView>
  </sheetViews>
  <sheetFormatPr defaultColWidth="9.00390625" defaultRowHeight="12.75"/>
  <cols>
    <col min="1" max="1" width="64.75390625" style="1" customWidth="1"/>
    <col min="2" max="2" width="10.875" style="1" customWidth="1"/>
    <col min="3" max="3" width="30.125" style="2" customWidth="1"/>
    <col min="4" max="5" width="0" style="1" hidden="1" customWidth="1"/>
    <col min="6" max="16384" width="9.125" style="1" customWidth="1"/>
  </cols>
  <sheetData>
    <row r="1" spans="1:5" ht="15.75" customHeight="1">
      <c r="A1" s="3" t="s">
        <v>0</v>
      </c>
      <c r="B1" s="3"/>
      <c r="C1" s="3"/>
      <c r="D1" s="3"/>
      <c r="E1" s="3"/>
    </row>
    <row r="2" spans="1:5" ht="15.75">
      <c r="A2" s="3" t="s">
        <v>1</v>
      </c>
      <c r="B2" s="3"/>
      <c r="C2" s="3"/>
      <c r="D2" s="3"/>
      <c r="E2" s="3"/>
    </row>
    <row r="3" spans="1:5" ht="27.75" customHeight="1">
      <c r="A3" s="4" t="s">
        <v>2</v>
      </c>
      <c r="B3" s="4"/>
      <c r="C3" s="4"/>
      <c r="D3" s="4"/>
      <c r="E3" s="4"/>
    </row>
    <row r="4" spans="1:5" ht="23.25" customHeight="1">
      <c r="A4" s="4" t="s">
        <v>3</v>
      </c>
      <c r="B4" s="4"/>
      <c r="C4" s="4"/>
      <c r="D4" s="4"/>
      <c r="E4" s="4"/>
    </row>
    <row r="6" spans="1:5" ht="24.75" customHeight="1">
      <c r="A6" s="5" t="s">
        <v>4</v>
      </c>
      <c r="B6" s="5"/>
      <c r="C6" s="5"/>
      <c r="D6" s="5"/>
      <c r="E6" s="5"/>
    </row>
    <row r="7" ht="9" customHeight="1"/>
    <row r="8" spans="1:5" ht="23.25" customHeight="1">
      <c r="A8" s="6" t="s">
        <v>5</v>
      </c>
      <c r="B8" s="6"/>
      <c r="C8" s="6"/>
      <c r="D8" s="6"/>
      <c r="E8" s="6"/>
    </row>
    <row r="9" spans="1:5" ht="30.75" customHeight="1">
      <c r="A9" s="7"/>
      <c r="B9" s="7"/>
      <c r="C9" s="7"/>
      <c r="D9" s="7"/>
      <c r="E9" s="7"/>
    </row>
    <row r="10" spans="1:5" ht="17.25" customHeight="1">
      <c r="A10" s="8" t="s">
        <v>6</v>
      </c>
      <c r="B10" s="9"/>
      <c r="C10" s="9"/>
      <c r="D10" s="9"/>
      <c r="E10" s="10"/>
    </row>
    <row r="11" ht="12.75" customHeight="1">
      <c r="C11" s="11" t="s">
        <v>7</v>
      </c>
    </row>
    <row r="12" spans="1:5" ht="24" customHeight="1">
      <c r="A12" s="12" t="s">
        <v>8</v>
      </c>
      <c r="B12" s="13" t="s">
        <v>9</v>
      </c>
      <c r="C12" s="14" t="s">
        <v>10</v>
      </c>
      <c r="D12" s="15" t="s">
        <v>11</v>
      </c>
      <c r="E12" s="16" t="s">
        <v>12</v>
      </c>
    </row>
    <row r="13" spans="1:6" s="23" customFormat="1" ht="25.5" customHeight="1">
      <c r="A13" s="17" t="s">
        <v>13</v>
      </c>
      <c r="B13" s="18"/>
      <c r="C13" s="19"/>
      <c r="D13" s="20"/>
      <c r="E13" s="21"/>
      <c r="F13" s="22"/>
    </row>
    <row r="14" spans="1:6" s="23" customFormat="1" ht="25.5" customHeight="1">
      <c r="A14" s="24" t="s">
        <v>14</v>
      </c>
      <c r="B14" s="25"/>
      <c r="C14" s="26">
        <f>ROUND(C13/1.18,0)</f>
        <v>0</v>
      </c>
      <c r="D14" s="20"/>
      <c r="E14" s="21"/>
      <c r="F14" s="22"/>
    </row>
    <row r="15" spans="1:8" s="23" customFormat="1" ht="21.75" customHeight="1">
      <c r="A15" s="27" t="s">
        <v>15</v>
      </c>
      <c r="B15" s="18"/>
      <c r="C15" s="28">
        <f>C17+C20+C21+C22+C23+C24+C25+C26+C29+C30+C31+C36+C38+C39</f>
        <v>0</v>
      </c>
      <c r="D15" s="20"/>
      <c r="E15" s="29">
        <f>E17+E20+E21+E22+E24+E29+E31+E36+E38+E39</f>
        <v>0</v>
      </c>
      <c r="F15" s="30"/>
      <c r="H15" s="31"/>
    </row>
    <row r="16" spans="1:6" s="23" customFormat="1" ht="14.25" customHeight="1">
      <c r="A16" s="32" t="s">
        <v>16</v>
      </c>
      <c r="B16" s="25"/>
      <c r="C16" s="33"/>
      <c r="D16" s="34"/>
      <c r="E16" s="35"/>
      <c r="F16" s="36"/>
    </row>
    <row r="17" spans="1:6" s="23" customFormat="1" ht="28.5" customHeight="1">
      <c r="A17" s="37" t="s">
        <v>17</v>
      </c>
      <c r="B17" s="38"/>
      <c r="C17" s="39">
        <f>C18+C19</f>
        <v>0</v>
      </c>
      <c r="D17" s="20">
        <f>D18+D19</f>
        <v>0</v>
      </c>
      <c r="E17" s="29">
        <f>D17</f>
        <v>0</v>
      </c>
      <c r="F17" s="40"/>
    </row>
    <row r="18" spans="1:5" s="23" customFormat="1" ht="26.25" customHeight="1">
      <c r="A18" s="41" t="s">
        <v>18</v>
      </c>
      <c r="B18" s="42">
        <v>211</v>
      </c>
      <c r="C18" s="43"/>
      <c r="D18" s="34"/>
      <c r="E18" s="44"/>
    </row>
    <row r="19" spans="1:5" s="23" customFormat="1" ht="25.5" customHeight="1">
      <c r="A19" s="41" t="s">
        <v>19</v>
      </c>
      <c r="B19" s="42">
        <v>211</v>
      </c>
      <c r="C19" s="43"/>
      <c r="D19" s="34"/>
      <c r="E19" s="44"/>
    </row>
    <row r="20" spans="1:5" s="23" customFormat="1" ht="18" customHeight="1">
      <c r="A20" s="37" t="s">
        <v>20</v>
      </c>
      <c r="B20" s="42">
        <v>213</v>
      </c>
      <c r="C20" s="39">
        <f>C17*0.262</f>
        <v>0</v>
      </c>
      <c r="D20" s="20">
        <f>D17*26.2%</f>
        <v>0</v>
      </c>
      <c r="E20" s="21">
        <f aca="true" t="shared" si="0" ref="E20:E22">D20</f>
        <v>0</v>
      </c>
    </row>
    <row r="21" spans="1:5" s="23" customFormat="1" ht="24.75" customHeight="1">
      <c r="A21" s="37" t="s">
        <v>21</v>
      </c>
      <c r="B21" s="42">
        <v>211</v>
      </c>
      <c r="C21" s="39"/>
      <c r="D21" s="34"/>
      <c r="E21" s="21">
        <f t="shared" si="0"/>
        <v>0</v>
      </c>
    </row>
    <row r="22" spans="1:5" s="23" customFormat="1" ht="27" customHeight="1">
      <c r="A22" s="37" t="s">
        <v>22</v>
      </c>
      <c r="B22" s="42">
        <v>213</v>
      </c>
      <c r="C22" s="39">
        <f>C21*0.262</f>
        <v>0</v>
      </c>
      <c r="D22" s="34"/>
      <c r="E22" s="21">
        <f t="shared" si="0"/>
        <v>0</v>
      </c>
    </row>
    <row r="23" spans="1:11" s="23" customFormat="1" ht="25.5" customHeight="1">
      <c r="A23" s="37" t="s">
        <v>23</v>
      </c>
      <c r="B23" s="42">
        <v>211</v>
      </c>
      <c r="C23" s="39"/>
      <c r="D23" s="34"/>
      <c r="E23" s="44"/>
      <c r="F23" s="45"/>
      <c r="G23" s="46"/>
      <c r="H23" s="46"/>
      <c r="I23" s="46"/>
      <c r="K23" s="46"/>
    </row>
    <row r="24" spans="1:5" s="23" customFormat="1" ht="27.75" customHeight="1">
      <c r="A24" s="37" t="s">
        <v>24</v>
      </c>
      <c r="B24" s="42">
        <v>221</v>
      </c>
      <c r="C24" s="39"/>
      <c r="D24" s="34"/>
      <c r="E24" s="21"/>
    </row>
    <row r="25" spans="1:5" s="23" customFormat="1" ht="26.25" customHeight="1">
      <c r="A25" s="37" t="s">
        <v>25</v>
      </c>
      <c r="B25" s="42">
        <v>222</v>
      </c>
      <c r="C25" s="39"/>
      <c r="D25" s="34"/>
      <c r="E25" s="44"/>
    </row>
    <row r="26" spans="1:5" s="23" customFormat="1" ht="28.5" customHeight="1">
      <c r="A26" s="37" t="s">
        <v>26</v>
      </c>
      <c r="B26" s="42">
        <v>225</v>
      </c>
      <c r="C26" s="39"/>
      <c r="D26" s="34"/>
      <c r="E26" s="21"/>
    </row>
    <row r="27" spans="1:11" s="23" customFormat="1" ht="24.75" customHeight="1" hidden="1">
      <c r="A27" s="47" t="s">
        <v>27</v>
      </c>
      <c r="B27" s="48">
        <v>226</v>
      </c>
      <c r="C27" s="49"/>
      <c r="D27" s="50">
        <v>390000</v>
      </c>
      <c r="E27" s="51">
        <f>D27</f>
        <v>390000</v>
      </c>
      <c r="F27" s="30"/>
      <c r="G27" s="52"/>
      <c r="H27" s="53"/>
      <c r="I27" s="54"/>
      <c r="J27" s="54"/>
      <c r="K27" s="52"/>
    </row>
    <row r="28" spans="1:11" s="60" customFormat="1" ht="26.25" customHeight="1" hidden="1">
      <c r="A28" s="47" t="s">
        <v>28</v>
      </c>
      <c r="B28" s="48">
        <v>213</v>
      </c>
      <c r="C28" s="49">
        <f>C27*0.262</f>
        <v>0</v>
      </c>
      <c r="D28" s="55">
        <f>D27*0.262</f>
        <v>102180</v>
      </c>
      <c r="E28" s="56">
        <f>E27*0.262</f>
        <v>102180</v>
      </c>
      <c r="F28" s="57"/>
      <c r="G28" s="58"/>
      <c r="H28" s="59"/>
      <c r="I28" s="59"/>
      <c r="J28" s="59"/>
      <c r="K28" s="58"/>
    </row>
    <row r="29" spans="1:9" s="23" customFormat="1" ht="38.25" customHeight="1">
      <c r="A29" s="37" t="s">
        <v>29</v>
      </c>
      <c r="B29" s="42">
        <v>226</v>
      </c>
      <c r="C29" s="39"/>
      <c r="D29" s="20"/>
      <c r="E29" s="21"/>
      <c r="H29" s="22"/>
      <c r="I29" s="61"/>
    </row>
    <row r="30" spans="1:8" s="23" customFormat="1" ht="28.5" customHeight="1">
      <c r="A30" s="37" t="s">
        <v>30</v>
      </c>
      <c r="B30" s="42">
        <v>290</v>
      </c>
      <c r="C30" s="39">
        <f>(C23+C36)/80%-(C23+C36)</f>
        <v>0</v>
      </c>
      <c r="D30" s="34"/>
      <c r="E30" s="21"/>
      <c r="H30" s="22"/>
    </row>
    <row r="31" spans="1:5" s="23" customFormat="1" ht="22.5" customHeight="1">
      <c r="A31" s="37" t="s">
        <v>31</v>
      </c>
      <c r="B31" s="42"/>
      <c r="C31" s="39">
        <f>SUM(C32:C34)</f>
        <v>0</v>
      </c>
      <c r="D31" s="20">
        <f>D32+D33+D34</f>
        <v>0</v>
      </c>
      <c r="E31" s="21">
        <f>E32+E33+E34</f>
        <v>0</v>
      </c>
    </row>
    <row r="32" spans="1:5" s="23" customFormat="1" ht="24.75" customHeight="1">
      <c r="A32" s="62" t="s">
        <v>32</v>
      </c>
      <c r="B32" s="42">
        <v>212</v>
      </c>
      <c r="C32" s="43"/>
      <c r="D32" s="34"/>
      <c r="E32" s="44"/>
    </row>
    <row r="33" spans="1:5" s="23" customFormat="1" ht="27" customHeight="1">
      <c r="A33" s="62" t="s">
        <v>33</v>
      </c>
      <c r="B33" s="42">
        <v>222</v>
      </c>
      <c r="C33" s="43"/>
      <c r="D33" s="34"/>
      <c r="E33" s="44"/>
    </row>
    <row r="34" spans="1:5" s="23" customFormat="1" ht="24" customHeight="1">
      <c r="A34" s="62" t="s">
        <v>34</v>
      </c>
      <c r="B34" s="42">
        <v>226</v>
      </c>
      <c r="C34" s="43"/>
      <c r="D34" s="34"/>
      <c r="E34" s="44"/>
    </row>
    <row r="35" spans="1:5" s="23" customFormat="1" ht="24" customHeight="1">
      <c r="A35" s="62" t="s">
        <v>35</v>
      </c>
      <c r="B35" s="42">
        <v>290</v>
      </c>
      <c r="C35" s="63"/>
      <c r="D35" s="34"/>
      <c r="E35" s="44"/>
    </row>
    <row r="36" spans="1:5" s="23" customFormat="1" ht="26.25" customHeight="1">
      <c r="A36" s="37" t="s">
        <v>36</v>
      </c>
      <c r="B36" s="42">
        <v>310</v>
      </c>
      <c r="C36" s="39"/>
      <c r="D36" s="20"/>
      <c r="E36" s="64"/>
    </row>
    <row r="37" spans="1:5" s="23" customFormat="1" ht="26.25" customHeight="1" hidden="1">
      <c r="A37" s="37" t="s">
        <v>37</v>
      </c>
      <c r="B37" s="42">
        <v>310</v>
      </c>
      <c r="C37" s="39"/>
      <c r="D37" s="20"/>
      <c r="E37" s="64"/>
    </row>
    <row r="38" spans="1:5" s="23" customFormat="1" ht="39.75" customHeight="1" hidden="1">
      <c r="A38" s="37" t="s">
        <v>38</v>
      </c>
      <c r="B38" s="42">
        <v>340</v>
      </c>
      <c r="C38" s="39"/>
      <c r="D38" s="20"/>
      <c r="E38" s="64"/>
    </row>
    <row r="39" spans="1:5" s="23" customFormat="1" ht="30.75" customHeight="1">
      <c r="A39" s="65" t="s">
        <v>39</v>
      </c>
      <c r="B39" s="66"/>
      <c r="C39" s="67">
        <f>C13*0.35</f>
        <v>0</v>
      </c>
      <c r="D39" s="20"/>
      <c r="E39" s="68">
        <f>E13*15%</f>
        <v>0</v>
      </c>
    </row>
    <row r="40" spans="1:6" s="23" customFormat="1" ht="15.75" hidden="1">
      <c r="A40" s="69" t="s">
        <v>40</v>
      </c>
      <c r="B40" s="69"/>
      <c r="C40" s="69"/>
      <c r="D40" s="70"/>
      <c r="E40" s="71" t="e">
        <f>((#REF!+E23)/76*100)*24%</f>
        <v>#VALUE!</v>
      </c>
      <c r="F40" s="45"/>
    </row>
    <row r="41" spans="1:6" s="23" customFormat="1" ht="15" customHeight="1" hidden="1">
      <c r="A41" s="72" t="s">
        <v>41</v>
      </c>
      <c r="B41" s="72"/>
      <c r="C41" s="72"/>
      <c r="D41" s="73"/>
      <c r="E41" s="74" t="e">
        <f>E13-E15-E40</f>
        <v>#VALUE!</v>
      </c>
      <c r="F41" s="45"/>
    </row>
    <row r="42" spans="1:6" s="23" customFormat="1" ht="15" customHeight="1" hidden="1">
      <c r="A42" s="72"/>
      <c r="B42" s="72"/>
      <c r="C42" s="72"/>
      <c r="D42" s="73"/>
      <c r="E42" s="74"/>
      <c r="F42" s="45"/>
    </row>
    <row r="43" spans="1:6" s="23" customFormat="1" ht="15" customHeight="1">
      <c r="A43" s="75"/>
      <c r="B43" s="75"/>
      <c r="C43" s="76"/>
      <c r="D43" s="77"/>
      <c r="E43" s="78"/>
      <c r="F43" s="45"/>
    </row>
    <row r="44" spans="1:6" s="23" customFormat="1" ht="15" customHeight="1">
      <c r="A44" s="79" t="s">
        <v>42</v>
      </c>
      <c r="B44" s="75"/>
      <c r="C44" s="75"/>
      <c r="D44" s="77"/>
      <c r="E44" s="78"/>
      <c r="F44" s="45"/>
    </row>
    <row r="45" spans="1:6" s="23" customFormat="1" ht="15" customHeight="1">
      <c r="A45" s="79" t="s">
        <v>43</v>
      </c>
      <c r="B45" s="75"/>
      <c r="C45" s="75"/>
      <c r="D45" s="77"/>
      <c r="E45" s="78"/>
      <c r="F45" s="45"/>
    </row>
    <row r="46" spans="1:6" s="23" customFormat="1" ht="15" customHeight="1">
      <c r="A46" s="79" t="s">
        <v>44</v>
      </c>
      <c r="B46" s="75"/>
      <c r="C46" s="75"/>
      <c r="D46" s="77"/>
      <c r="E46" s="78"/>
      <c r="F46" s="45"/>
    </row>
    <row r="47" spans="1:6" s="23" customFormat="1" ht="15" customHeight="1">
      <c r="A47" s="75"/>
      <c r="B47" s="75"/>
      <c r="C47" s="76"/>
      <c r="D47" s="77"/>
      <c r="E47" s="78"/>
      <c r="F47" s="45"/>
    </row>
    <row r="48" spans="3:6" s="23" customFormat="1" ht="12.75" hidden="1">
      <c r="C48" s="80"/>
      <c r="F48" s="45"/>
    </row>
    <row r="49" spans="1:6" s="84" customFormat="1" ht="21" customHeight="1">
      <c r="A49" s="81" t="s">
        <v>45</v>
      </c>
      <c r="B49" s="82"/>
      <c r="C49" s="83"/>
      <c r="F49" s="85"/>
    </row>
    <row r="50" spans="1:6" s="23" customFormat="1" ht="18">
      <c r="A50" s="86" t="s">
        <v>46</v>
      </c>
      <c r="B50" s="86"/>
      <c r="C50" s="87" t="s">
        <v>47</v>
      </c>
      <c r="F50" s="45"/>
    </row>
    <row r="51" spans="1:6" s="84" customFormat="1" ht="21.75" customHeight="1">
      <c r="A51" s="81" t="s">
        <v>48</v>
      </c>
      <c r="C51" s="88" t="s">
        <v>49</v>
      </c>
      <c r="D51" s="2"/>
      <c r="E51" s="2"/>
      <c r="F51" s="85"/>
    </row>
    <row r="52" spans="1:6" s="23" customFormat="1" ht="18">
      <c r="A52" s="86" t="s">
        <v>50</v>
      </c>
      <c r="B52" s="86"/>
      <c r="C52" s="89" t="s">
        <v>51</v>
      </c>
      <c r="F52" s="45"/>
    </row>
    <row r="53" spans="1:6" s="23" customFormat="1" ht="12.75">
      <c r="A53" s="23" t="s">
        <v>52</v>
      </c>
      <c r="C53" s="80"/>
      <c r="F53" s="45"/>
    </row>
    <row r="54" spans="1:6" s="84" customFormat="1" ht="16.5" customHeight="1">
      <c r="A54" s="90" t="s">
        <v>53</v>
      </c>
      <c r="C54" s="2"/>
      <c r="F54" s="85"/>
    </row>
    <row r="55" ht="12.75">
      <c r="F55" s="85"/>
    </row>
    <row r="57" ht="12.75">
      <c r="A57" s="91" t="s">
        <v>54</v>
      </c>
    </row>
  </sheetData>
  <sheetProtection selectLockedCells="1" selectUnlockedCells="1"/>
  <mergeCells count="12">
    <mergeCell ref="A1:E1"/>
    <mergeCell ref="A2:E2"/>
    <mergeCell ref="A3:E3"/>
    <mergeCell ref="A4:E4"/>
    <mergeCell ref="A6:E6"/>
    <mergeCell ref="A8:E8"/>
    <mergeCell ref="A9:E9"/>
    <mergeCell ref="B10:D10"/>
    <mergeCell ref="A40:C40"/>
    <mergeCell ref="A41:C42"/>
    <mergeCell ref="D41:D42"/>
    <mergeCell ref="E41:E42"/>
  </mergeCells>
  <printOptions/>
  <pageMargins left="0.7875" right="0.7875" top="0.19652777777777777" bottom="0.19652777777777777" header="0.5118055555555555" footer="0.5118055555555555"/>
  <pageSetup horizontalDpi="300" verticalDpi="3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2009-01-13T11:07:50Z</cp:lastPrinted>
  <dcterms:created xsi:type="dcterms:W3CDTF">2008-08-29T11:36:05Z</dcterms:created>
  <dcterms:modified xsi:type="dcterms:W3CDTF">2016-06-16T18:37:44Z</dcterms:modified>
  <cp:category/>
  <cp:version/>
  <cp:contentType/>
  <cp:contentStatus/>
  <cp:revision>2</cp:revision>
</cp:coreProperties>
</file>